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7016" windowHeight="11832"/>
  </bookViews>
  <sheets>
    <sheet name="2023" sheetId="1" r:id="rId1"/>
  </sheets>
  <definedNames>
    <definedName name="_xlnm.Print_Area" localSheetId="0">'2023'!$A$1:$J$20</definedName>
  </definedNames>
  <calcPr calcId="144525"/>
</workbook>
</file>

<file path=xl/calcChain.xml><?xml version="1.0" encoding="utf-8"?>
<calcChain xmlns="http://schemas.openxmlformats.org/spreadsheetml/2006/main">
  <c r="J21" i="1" l="1"/>
  <c r="E21" i="1"/>
  <c r="D14" i="1" l="1"/>
  <c r="H16" i="1" l="1"/>
  <c r="H12" i="1"/>
  <c r="H17" i="1"/>
  <c r="E15" i="1" l="1"/>
  <c r="F16" i="1"/>
  <c r="E16" i="1"/>
  <c r="C16" i="1"/>
  <c r="C15" i="1" s="1"/>
  <c r="B16" i="1"/>
  <c r="G17" i="1"/>
  <c r="G16" i="1" s="1"/>
  <c r="H9" i="1"/>
  <c r="H10" i="1" s="1"/>
  <c r="F15" i="1"/>
  <c r="D15" i="1"/>
  <c r="G13" i="1"/>
  <c r="F13" i="1"/>
  <c r="E13" i="1"/>
  <c r="D13" i="1"/>
  <c r="C13" i="1"/>
  <c r="D10" i="1"/>
  <c r="G8" i="1"/>
  <c r="F8" i="1"/>
  <c r="E8" i="1"/>
  <c r="E14" i="1" s="1"/>
  <c r="D8" i="1"/>
  <c r="C8" i="1"/>
  <c r="C14" i="1" s="1"/>
  <c r="B8" i="1"/>
  <c r="B14" i="1" s="1"/>
  <c r="H8" i="1"/>
  <c r="G10" i="1"/>
  <c r="F10" i="1"/>
  <c r="E10" i="1"/>
  <c r="C10" i="1"/>
  <c r="H15" i="1" l="1"/>
  <c r="G15" i="1"/>
  <c r="I9" i="1"/>
  <c r="G14" i="1"/>
  <c r="F14" i="1"/>
  <c r="H14" i="1" l="1"/>
  <c r="I8" i="1"/>
  <c r="I17" i="1"/>
  <c r="J9" i="1"/>
  <c r="I10" i="1"/>
  <c r="J17" i="1" l="1"/>
  <c r="I15" i="1"/>
  <c r="I16" i="1"/>
  <c r="J16" i="1"/>
  <c r="J15" i="1"/>
  <c r="I12" i="1"/>
  <c r="J10" i="1"/>
  <c r="J8" i="1"/>
  <c r="J12" i="1" s="1"/>
  <c r="H13" i="1"/>
  <c r="J13" i="1" l="1"/>
  <c r="J14" i="1"/>
  <c r="I14" i="1"/>
  <c r="I13" i="1"/>
</calcChain>
</file>

<file path=xl/sharedStrings.xml><?xml version="1.0" encoding="utf-8"?>
<sst xmlns="http://schemas.openxmlformats.org/spreadsheetml/2006/main" count="28" uniqueCount="28">
  <si>
    <t>Приложение 1</t>
  </si>
  <si>
    <t>Наименование показателя</t>
  </si>
  <si>
    <t>2024 год</t>
  </si>
  <si>
    <t>2025 год</t>
  </si>
  <si>
    <t>2026 год</t>
  </si>
  <si>
    <t>2027 год</t>
  </si>
  <si>
    <t>2028 год</t>
  </si>
  <si>
    <t>2029 год</t>
  </si>
  <si>
    <t xml:space="preserve">Доходы </t>
  </si>
  <si>
    <t>Налоговые доходы</t>
  </si>
  <si>
    <t>Темпы роста налоговых и неналоговых доходов, %</t>
  </si>
  <si>
    <t>Безвозмездные поступления</t>
  </si>
  <si>
    <t>Расходы</t>
  </si>
  <si>
    <t>Темпы роста расходов, %</t>
  </si>
  <si>
    <t>Дефицит (-)/ профицит (+)</t>
  </si>
  <si>
    <t>% дефицита</t>
  </si>
  <si>
    <t>Источники финансирования дефицита бюджета, в том числе:</t>
  </si>
  <si>
    <t>Получение кредитов от кредитных организаций в валюте РФ</t>
  </si>
  <si>
    <t>Остатки средств бюджета</t>
  </si>
  <si>
    <t>Объем муниципального долга на 1 января соответствующего финансового года</t>
  </si>
  <si>
    <t xml:space="preserve">к бюджетному прогнозу Коршуновского </t>
  </si>
  <si>
    <t>сельского поселения на долгосрочный  период</t>
  </si>
  <si>
    <t>2021 год (отчет)</t>
  </si>
  <si>
    <t>2022 год (отчет)</t>
  </si>
  <si>
    <t xml:space="preserve"> (тыс. рублей)</t>
  </si>
  <si>
    <t>Прогноз основных характеристик
бюджета Коршуновского сельского поселения</t>
  </si>
  <si>
    <t>Объем расходов на обслуживание муниципального долга</t>
  </si>
  <si>
    <t>2023 год (отчет)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</si>
</sst>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0" xfId="0" applyNumberFormat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"/>
  <sheetViews>
    <sheetView tabSelected="1" view="pageBreakPreview" topLeftCell="B1" zoomScale="80" zoomScaleNormal="100" zoomScaleSheetLayoutView="80" workbookViewId="0">
      <selection activeCell="J22" sqref="J22"/>
    </sheetView>
  </sheetViews>
  <sheetFormatPr defaultColWidth="9.109375" defaultRowHeight="14.4" x14ac:dyDescent="0.3"/>
  <cols>
    <col min="1" max="1" width="38.109375" customWidth="1"/>
    <col min="2" max="9" width="12.6640625" customWidth="1"/>
    <col min="10" max="10" width="13.44140625" customWidth="1"/>
    <col min="11" max="11" width="14.33203125" style="2" customWidth="1"/>
    <col min="12" max="16384" width="9.109375" style="2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0" t="s">
        <v>0</v>
      </c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9" t="s">
        <v>20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0" t="s">
        <v>21</v>
      </c>
    </row>
    <row r="4" spans="1:12" ht="1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48" customHeight="1" x14ac:dyDescent="0.3">
      <c r="A5" s="30" t="s">
        <v>25</v>
      </c>
      <c r="B5" s="30"/>
      <c r="C5" s="30"/>
      <c r="D5" s="30"/>
      <c r="E5" s="30"/>
      <c r="F5" s="30"/>
      <c r="G5" s="30"/>
      <c r="H5" s="30"/>
      <c r="I5" s="30"/>
      <c r="J5" s="30"/>
    </row>
    <row r="6" spans="1:12" ht="15.6" x14ac:dyDescent="0.3">
      <c r="A6" s="3"/>
      <c r="B6" s="3"/>
      <c r="C6" s="3"/>
      <c r="D6" s="3"/>
      <c r="E6" s="3"/>
      <c r="F6" s="3"/>
      <c r="G6" s="3"/>
      <c r="H6" s="3"/>
      <c r="I6" s="31" t="s">
        <v>24</v>
      </c>
      <c r="J6" s="31"/>
    </row>
    <row r="7" spans="1:12" s="6" customFormat="1" ht="49.5" customHeight="1" x14ac:dyDescent="0.3">
      <c r="A7" s="5" t="s">
        <v>1</v>
      </c>
      <c r="B7" s="5" t="s">
        <v>22</v>
      </c>
      <c r="C7" s="5" t="s">
        <v>23</v>
      </c>
      <c r="D7" s="5" t="s">
        <v>27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L7" s="4"/>
    </row>
    <row r="8" spans="1:12" s="7" customFormat="1" ht="24.9" customHeight="1" x14ac:dyDescent="0.3">
      <c r="A8" s="11" t="s">
        <v>8</v>
      </c>
      <c r="B8" s="17">
        <f>B9+B11</f>
        <v>10802.300000000001</v>
      </c>
      <c r="C8" s="17">
        <f t="shared" ref="C8:J8" si="0">C9+C11</f>
        <v>22603.4</v>
      </c>
      <c r="D8" s="24">
        <f t="shared" si="0"/>
        <v>14409</v>
      </c>
      <c r="E8" s="17">
        <f t="shared" si="0"/>
        <v>11467.800000000001</v>
      </c>
      <c r="F8" s="17">
        <f t="shared" si="0"/>
        <v>11923.300000000001</v>
      </c>
      <c r="G8" s="17">
        <f t="shared" si="0"/>
        <v>12399</v>
      </c>
      <c r="H8" s="17">
        <f t="shared" si="0"/>
        <v>12868.94</v>
      </c>
      <c r="I8" s="17">
        <f t="shared" si="0"/>
        <v>13357.677600000001</v>
      </c>
      <c r="J8" s="17">
        <f t="shared" si="0"/>
        <v>13865.964704000002</v>
      </c>
      <c r="L8" s="8"/>
    </row>
    <row r="9" spans="1:12" ht="24.9" customHeight="1" x14ac:dyDescent="0.3">
      <c r="A9" s="12" t="s">
        <v>9</v>
      </c>
      <c r="B9" s="18">
        <v>9864.1</v>
      </c>
      <c r="C9" s="18">
        <v>13699.7</v>
      </c>
      <c r="D9" s="25">
        <v>13003.7</v>
      </c>
      <c r="E9" s="18">
        <v>10878.6</v>
      </c>
      <c r="F9" s="18">
        <v>11303.6</v>
      </c>
      <c r="G9" s="18">
        <v>11748.5</v>
      </c>
      <c r="H9" s="18">
        <f>G9*1.04</f>
        <v>12218.44</v>
      </c>
      <c r="I9" s="18">
        <f>H9*1.04</f>
        <v>12707.177600000001</v>
      </c>
      <c r="J9" s="18">
        <f>I9*1.04</f>
        <v>13215.464704000002</v>
      </c>
      <c r="L9" s="4"/>
    </row>
    <row r="10" spans="1:12" ht="37.5" customHeight="1" x14ac:dyDescent="0.3">
      <c r="A10" s="13" t="s">
        <v>10</v>
      </c>
      <c r="B10" s="19">
        <v>132.9</v>
      </c>
      <c r="C10" s="19">
        <f>C9/B9*100</f>
        <v>138.88443953325697</v>
      </c>
      <c r="D10" s="26">
        <f>D9/C9*100</f>
        <v>94.919596779491528</v>
      </c>
      <c r="E10" s="19">
        <f t="shared" ref="E10:J10" si="1">E9/D9*100</f>
        <v>83.657728185055021</v>
      </c>
      <c r="F10" s="19">
        <f t="shared" si="1"/>
        <v>103.90675270714982</v>
      </c>
      <c r="G10" s="19">
        <f t="shared" si="1"/>
        <v>103.93591422201776</v>
      </c>
      <c r="H10" s="19">
        <f t="shared" si="1"/>
        <v>104</v>
      </c>
      <c r="I10" s="19">
        <f t="shared" si="1"/>
        <v>104</v>
      </c>
      <c r="J10" s="19">
        <f t="shared" si="1"/>
        <v>104</v>
      </c>
      <c r="L10" s="4"/>
    </row>
    <row r="11" spans="1:12" ht="24.9" customHeight="1" x14ac:dyDescent="0.3">
      <c r="A11" s="12" t="s">
        <v>11</v>
      </c>
      <c r="B11" s="18">
        <v>938.2</v>
      </c>
      <c r="C11" s="18">
        <v>8903.7000000000007</v>
      </c>
      <c r="D11" s="25">
        <v>1405.3</v>
      </c>
      <c r="E11" s="18">
        <v>589.20000000000005</v>
      </c>
      <c r="F11" s="18">
        <v>619.70000000000005</v>
      </c>
      <c r="G11" s="18">
        <v>650.5</v>
      </c>
      <c r="H11" s="18">
        <v>650.5</v>
      </c>
      <c r="I11" s="18">
        <v>650.5</v>
      </c>
      <c r="J11" s="18">
        <v>650.5</v>
      </c>
      <c r="L11" s="4"/>
    </row>
    <row r="12" spans="1:12" s="7" customFormat="1" ht="24.9" customHeight="1" x14ac:dyDescent="0.3">
      <c r="A12" s="11" t="s">
        <v>12</v>
      </c>
      <c r="B12" s="17">
        <v>10888.7</v>
      </c>
      <c r="C12" s="17">
        <v>21422.3</v>
      </c>
      <c r="D12" s="24">
        <v>13099.9</v>
      </c>
      <c r="E12" s="17">
        <v>16768.5</v>
      </c>
      <c r="F12" s="17">
        <v>13053.7</v>
      </c>
      <c r="G12" s="17">
        <v>13573.9</v>
      </c>
      <c r="H12" s="17">
        <f>H8+H17</f>
        <v>14090.784</v>
      </c>
      <c r="I12" s="17">
        <f>I8+I17</f>
        <v>14628.39536</v>
      </c>
      <c r="J12" s="17">
        <f>J8+J17</f>
        <v>15187.511174400002</v>
      </c>
      <c r="L12" s="8"/>
    </row>
    <row r="13" spans="1:12" ht="24.9" customHeight="1" x14ac:dyDescent="0.3">
      <c r="A13" s="13" t="s">
        <v>13</v>
      </c>
      <c r="B13" s="19">
        <v>146.4</v>
      </c>
      <c r="C13" s="19">
        <f>C12/B12*100</f>
        <v>196.73882097954757</v>
      </c>
      <c r="D13" s="26">
        <f t="shared" ref="D13:J13" si="2">D12/C12*100</f>
        <v>61.150763456771685</v>
      </c>
      <c r="E13" s="19">
        <f t="shared" si="2"/>
        <v>128.00479392972466</v>
      </c>
      <c r="F13" s="19">
        <f t="shared" si="2"/>
        <v>77.846557533470502</v>
      </c>
      <c r="G13" s="19">
        <f t="shared" si="2"/>
        <v>103.98507702796907</v>
      </c>
      <c r="H13" s="19">
        <f t="shared" si="2"/>
        <v>103.80792550409241</v>
      </c>
      <c r="I13" s="19">
        <f t="shared" si="2"/>
        <v>103.81534029618224</v>
      </c>
      <c r="J13" s="19">
        <f t="shared" si="2"/>
        <v>103.82212676537887</v>
      </c>
      <c r="L13" s="4"/>
    </row>
    <row r="14" spans="1:12" ht="24.9" customHeight="1" x14ac:dyDescent="0.3">
      <c r="A14" s="12" t="s">
        <v>14</v>
      </c>
      <c r="B14" s="18">
        <f t="shared" ref="B14:J14" si="3">B8-B12</f>
        <v>-86.399999999999636</v>
      </c>
      <c r="C14" s="18">
        <f t="shared" si="3"/>
        <v>1181.1000000000022</v>
      </c>
      <c r="D14" s="25">
        <f>D8-D12</f>
        <v>1309.1000000000004</v>
      </c>
      <c r="E14" s="18">
        <f t="shared" si="3"/>
        <v>-5300.6999999999989</v>
      </c>
      <c r="F14" s="18">
        <f t="shared" si="3"/>
        <v>-1130.3999999999996</v>
      </c>
      <c r="G14" s="18">
        <f t="shared" si="3"/>
        <v>-1174.8999999999996</v>
      </c>
      <c r="H14" s="18">
        <f t="shared" si="3"/>
        <v>-1221.8439999999991</v>
      </c>
      <c r="I14" s="18">
        <f t="shared" si="3"/>
        <v>-1270.7177599999995</v>
      </c>
      <c r="J14" s="18">
        <f t="shared" si="3"/>
        <v>-1321.5464704000005</v>
      </c>
      <c r="L14" s="4"/>
    </row>
    <row r="15" spans="1:12" ht="24.9" customHeight="1" x14ac:dyDescent="0.3">
      <c r="A15" s="14" t="s">
        <v>15</v>
      </c>
      <c r="B15" s="20">
        <v>0</v>
      </c>
      <c r="C15" s="20">
        <f>C16/C9*100</f>
        <v>0</v>
      </c>
      <c r="D15" s="27">
        <f>D17/D9*100</f>
        <v>0</v>
      </c>
      <c r="E15" s="20">
        <f>E17/E9*100</f>
        <v>10.000367694372438</v>
      </c>
      <c r="F15" s="20">
        <f t="shared" ref="F15:J15" si="4">F17/F9*100</f>
        <v>10.000353869563678</v>
      </c>
      <c r="G15" s="20">
        <f t="shared" si="4"/>
        <v>10</v>
      </c>
      <c r="H15" s="20">
        <f>H17/H9*100</f>
        <v>10</v>
      </c>
      <c r="I15" s="20">
        <f t="shared" si="4"/>
        <v>10</v>
      </c>
      <c r="J15" s="20">
        <f t="shared" si="4"/>
        <v>10</v>
      </c>
    </row>
    <row r="16" spans="1:12" ht="33" customHeight="1" x14ac:dyDescent="0.3">
      <c r="A16" s="15" t="s">
        <v>16</v>
      </c>
      <c r="B16" s="21">
        <f t="shared" ref="B16:C16" si="5">B17+B18</f>
        <v>86.4</v>
      </c>
      <c r="C16" s="21">
        <f t="shared" si="5"/>
        <v>0</v>
      </c>
      <c r="D16" s="28">
        <v>0</v>
      </c>
      <c r="E16" s="21">
        <f t="shared" ref="E16:J16" si="6">E17+E18</f>
        <v>5300.7000000000007</v>
      </c>
      <c r="F16" s="21">
        <f t="shared" si="6"/>
        <v>1130.4000000000001</v>
      </c>
      <c r="G16" s="21">
        <f t="shared" si="6"/>
        <v>1174.8500000000001</v>
      </c>
      <c r="H16" s="21">
        <f>H17+H18</f>
        <v>1221.8440000000001</v>
      </c>
      <c r="I16" s="21">
        <f t="shared" si="6"/>
        <v>1270.7177600000002</v>
      </c>
      <c r="J16" s="21">
        <f t="shared" si="6"/>
        <v>1321.5464704000003</v>
      </c>
    </row>
    <row r="17" spans="1:10" ht="31.5" customHeight="1" x14ac:dyDescent="0.3">
      <c r="A17" s="16" t="s">
        <v>17</v>
      </c>
      <c r="B17" s="22">
        <v>0</v>
      </c>
      <c r="C17" s="22">
        <v>0</v>
      </c>
      <c r="D17" s="29">
        <v>0</v>
      </c>
      <c r="E17" s="22">
        <v>1087.9000000000001</v>
      </c>
      <c r="F17" s="22">
        <v>1130.4000000000001</v>
      </c>
      <c r="G17" s="22">
        <f>G9*10%</f>
        <v>1174.8500000000001</v>
      </c>
      <c r="H17" s="22">
        <f>H9*10%</f>
        <v>1221.8440000000001</v>
      </c>
      <c r="I17" s="22">
        <f t="shared" ref="I17" si="7">I9*10%</f>
        <v>1270.7177600000002</v>
      </c>
      <c r="J17" s="22">
        <f>J9*10%</f>
        <v>1321.5464704000003</v>
      </c>
    </row>
    <row r="18" spans="1:10" ht="24.9" customHeight="1" x14ac:dyDescent="0.3">
      <c r="A18" s="16" t="s">
        <v>18</v>
      </c>
      <c r="B18" s="22">
        <v>86.4</v>
      </c>
      <c r="C18" s="22">
        <v>0</v>
      </c>
      <c r="D18" s="29">
        <v>0</v>
      </c>
      <c r="E18" s="22">
        <v>4212.8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ht="46.5" customHeight="1" x14ac:dyDescent="0.3">
      <c r="A19" s="16" t="s">
        <v>19</v>
      </c>
      <c r="B19" s="22">
        <v>0</v>
      </c>
      <c r="C19" s="22">
        <v>0</v>
      </c>
      <c r="D19" s="29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1:10" ht="31.2" x14ac:dyDescent="0.3">
      <c r="A20" s="16" t="s">
        <v>26</v>
      </c>
      <c r="B20" s="22">
        <v>0</v>
      </c>
      <c r="C20" s="22">
        <v>0</v>
      </c>
      <c r="D20" s="29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x14ac:dyDescent="0.3">
      <c r="E21">
        <f>E9*100/E8</f>
        <v>94.862135719144035</v>
      </c>
      <c r="J21">
        <f>J9*100/J8</f>
        <v>95.308656744147441</v>
      </c>
    </row>
    <row r="22" spans="1:10" x14ac:dyDescent="0.3">
      <c r="G22" s="23"/>
    </row>
  </sheetData>
  <mergeCells count="2">
    <mergeCell ref="A5:J5"/>
    <mergeCell ref="I6:J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</dc:creator>
  <cp:lastModifiedBy>Админ</cp:lastModifiedBy>
  <cp:lastPrinted>2023-11-15T01:27:03Z</cp:lastPrinted>
  <dcterms:created xsi:type="dcterms:W3CDTF">2021-11-08T02:53:37Z</dcterms:created>
  <dcterms:modified xsi:type="dcterms:W3CDTF">2024-03-04T06:31:40Z</dcterms:modified>
</cp:coreProperties>
</file>